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yalaje1\Documents\Manuscripts\Thao\PKA Manuscript\eLife\Resubmission\Resubmission v2\"/>
    </mc:Choice>
  </mc:AlternateContent>
  <bookViews>
    <workbookView xWindow="0" yWindow="0" windowWidth="28800" windowHeight="13670"/>
  </bookViews>
  <sheets>
    <sheet name="Figure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2" i="1" l="1"/>
  <c r="I42" i="1"/>
  <c r="E42" i="1"/>
  <c r="AE41" i="1"/>
  <c r="AD41" i="1"/>
  <c r="M41" i="1"/>
  <c r="I41" i="1"/>
  <c r="E41" i="1"/>
  <c r="AE40" i="1"/>
  <c r="AC40" i="1"/>
  <c r="M40" i="1"/>
  <c r="I40" i="1"/>
  <c r="E40" i="1"/>
  <c r="AD39" i="1"/>
  <c r="AC39" i="1"/>
  <c r="Y39" i="1"/>
  <c r="AE42" i="1" s="1"/>
  <c r="M39" i="1"/>
  <c r="I39" i="1"/>
  <c r="E39" i="1"/>
  <c r="M36" i="1"/>
  <c r="I36" i="1"/>
  <c r="E36" i="1"/>
  <c r="M35" i="1"/>
  <c r="I35" i="1"/>
  <c r="E35" i="1"/>
  <c r="M34" i="1"/>
  <c r="I34" i="1"/>
  <c r="E34" i="1"/>
  <c r="Y33" i="1"/>
  <c r="AD35" i="1" s="1"/>
  <c r="M33" i="1"/>
  <c r="I33" i="1"/>
  <c r="E33" i="1"/>
  <c r="AC27" i="1"/>
  <c r="M27" i="1"/>
  <c r="I27" i="1"/>
  <c r="E27" i="1"/>
  <c r="M26" i="1"/>
  <c r="I26" i="1"/>
  <c r="E26" i="1"/>
  <c r="AE25" i="1"/>
  <c r="M25" i="1"/>
  <c r="I25" i="1"/>
  <c r="E25" i="1"/>
  <c r="AE24" i="1"/>
  <c r="AC24" i="1"/>
  <c r="Y24" i="1"/>
  <c r="AE26" i="1" s="1"/>
  <c r="M24" i="1"/>
  <c r="I24" i="1"/>
  <c r="E24" i="1"/>
  <c r="AE23" i="1"/>
  <c r="AD23" i="1"/>
  <c r="AC23" i="1"/>
  <c r="M23" i="1"/>
  <c r="I23" i="1"/>
  <c r="E23" i="1"/>
  <c r="AC22" i="1"/>
  <c r="M22" i="1"/>
  <c r="I22" i="1"/>
  <c r="E22" i="1"/>
  <c r="AE21" i="1"/>
  <c r="M21" i="1"/>
  <c r="I21" i="1"/>
  <c r="E21" i="1"/>
  <c r="AE20" i="1"/>
  <c r="AD20" i="1"/>
  <c r="AC20" i="1"/>
  <c r="Y20" i="1"/>
  <c r="AD21" i="1" s="1"/>
  <c r="M20" i="1"/>
  <c r="I20" i="1"/>
  <c r="E20" i="1"/>
  <c r="AF14" i="1"/>
  <c r="AE14" i="1"/>
  <c r="AD14" i="1"/>
  <c r="AC14" i="1"/>
  <c r="Q14" i="1"/>
  <c r="M14" i="1"/>
  <c r="I14" i="1"/>
  <c r="E14" i="1"/>
  <c r="AF13" i="1"/>
  <c r="AE13" i="1"/>
  <c r="AD13" i="1"/>
  <c r="AC13" i="1"/>
  <c r="Q13" i="1"/>
  <c r="M13" i="1"/>
  <c r="I13" i="1"/>
  <c r="E13" i="1"/>
  <c r="AF12" i="1"/>
  <c r="AE12" i="1"/>
  <c r="AD12" i="1"/>
  <c r="AC12" i="1"/>
  <c r="Y12" i="1"/>
  <c r="Q12" i="1"/>
  <c r="M12" i="1"/>
  <c r="I12" i="1"/>
  <c r="E12" i="1"/>
  <c r="AC9" i="1"/>
  <c r="I9" i="1"/>
  <c r="E9" i="1"/>
  <c r="I8" i="1"/>
  <c r="E8" i="1"/>
  <c r="AC7" i="1"/>
  <c r="Y7" i="1"/>
  <c r="AD8" i="1" s="1"/>
  <c r="I7" i="1"/>
  <c r="E7" i="1"/>
  <c r="M6" i="1"/>
  <c r="I6" i="1"/>
  <c r="E6" i="1"/>
  <c r="Q5" i="1"/>
  <c r="M5" i="1"/>
  <c r="I5" i="1"/>
  <c r="E5" i="1"/>
  <c r="Q4" i="1"/>
  <c r="M4" i="1"/>
  <c r="I4" i="1"/>
  <c r="E4" i="1"/>
  <c r="Y3" i="1"/>
  <c r="AF5" i="1" s="1"/>
  <c r="Q3" i="1"/>
  <c r="M3" i="1"/>
  <c r="I3" i="1"/>
  <c r="E3" i="1"/>
  <c r="AD25" i="1" l="1"/>
  <c r="AC34" i="1"/>
  <c r="AE35" i="1"/>
  <c r="AD7" i="1"/>
  <c r="AD9" i="1"/>
  <c r="AD24" i="1"/>
  <c r="AC33" i="1"/>
  <c r="AE34" i="1"/>
  <c r="AD40" i="1"/>
  <c r="AD33" i="1"/>
  <c r="AC5" i="1"/>
  <c r="AD3" i="1"/>
  <c r="AD4" i="1"/>
  <c r="AD5" i="1"/>
  <c r="AE6" i="1"/>
  <c r="AC8" i="1"/>
  <c r="AD22" i="1"/>
  <c r="AC26" i="1"/>
  <c r="AE27" i="1"/>
  <c r="AD36" i="1"/>
  <c r="AE39" i="1"/>
  <c r="AC42" i="1"/>
  <c r="AD34" i="1"/>
  <c r="AC6" i="1"/>
  <c r="AC4" i="1"/>
  <c r="AD27" i="1"/>
  <c r="AE33" i="1"/>
  <c r="AC36" i="1"/>
  <c r="AE3" i="1"/>
  <c r="AE4" i="1"/>
  <c r="AE5" i="1"/>
  <c r="AC21" i="1"/>
  <c r="AE22" i="1"/>
  <c r="AD26" i="1"/>
  <c r="AC35" i="1"/>
  <c r="AE36" i="1"/>
  <c r="AD42" i="1"/>
  <c r="AC3" i="1"/>
  <c r="AD6" i="1"/>
  <c r="AF3" i="1"/>
  <c r="AF4" i="1"/>
  <c r="AC25" i="1"/>
  <c r="AC41" i="1"/>
</calcChain>
</file>

<file path=xl/sharedStrings.xml><?xml version="1.0" encoding="utf-8"?>
<sst xmlns="http://schemas.openxmlformats.org/spreadsheetml/2006/main" count="154" uniqueCount="32">
  <si>
    <t>Experiment #1</t>
  </si>
  <si>
    <t>Experiment #2</t>
  </si>
  <si>
    <t>Experiment #3</t>
  </si>
  <si>
    <t>Densitometry</t>
  </si>
  <si>
    <t>Ratio</t>
  </si>
  <si>
    <t>Experiment</t>
  </si>
  <si>
    <t>#1</t>
  </si>
  <si>
    <t>#2</t>
  </si>
  <si>
    <t>#3</t>
  </si>
  <si>
    <t>Average Vehicle</t>
  </si>
  <si>
    <t>Vehicle</t>
  </si>
  <si>
    <t>Liraglutide</t>
  </si>
  <si>
    <t>Experiment #4</t>
  </si>
  <si>
    <t>#4</t>
  </si>
  <si>
    <t>Vehicle+H89</t>
  </si>
  <si>
    <t>Liraglutide+H89</t>
  </si>
  <si>
    <t>FIGURE 2A</t>
  </si>
  <si>
    <t>Ratio Phospho-PKA/Myc</t>
  </si>
  <si>
    <t>Ratio Phospho-PKA/Myc normalized to own average vehicle</t>
  </si>
  <si>
    <t>Phospho-PKA</t>
  </si>
  <si>
    <t>Myc</t>
  </si>
  <si>
    <t>Wild-type</t>
  </si>
  <si>
    <t>Forskolin</t>
  </si>
  <si>
    <t>Insulin</t>
  </si>
  <si>
    <t>Forskolin+H89</t>
  </si>
  <si>
    <t>Ser791Ala Mutant</t>
  </si>
  <si>
    <t>FIGURE 2B</t>
  </si>
  <si>
    <t>Vehicle+MK2206</t>
  </si>
  <si>
    <t>Liraglutide+MK2206</t>
  </si>
  <si>
    <t>Forskolin+MK2206</t>
  </si>
  <si>
    <t>Insulin+MK2206</t>
  </si>
  <si>
    <t>FIGURE 2C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</si>
</sst>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0" fillId="0" borderId="0" xfId="0" applyBorder="1"/>
    <xf numFmtId="0" fontId="1" fillId="0" borderId="1" xfId="0" applyFont="1" applyBorder="1"/>
    <xf numFmtId="0" fontId="0" fillId="0" borderId="1" xfId="0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Border="1" applyAlignment="1">
      <alignment horizontal="center" vertical="center"/>
    </xf>
    <xf numFmtId="2" fontId="0" fillId="0" borderId="0" xfId="0" applyNumberFormat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tabSelected="1" workbookViewId="0">
      <selection sqref="A1:XFD1048576"/>
    </sheetView>
  </sheetViews>
  <sheetFormatPr defaultRowHeight="14.5" x14ac:dyDescent="0.35"/>
  <cols>
    <col min="1" max="1" width="15.81640625" bestFit="1" customWidth="1"/>
    <col min="2" max="2" width="23.26953125" bestFit="1" customWidth="1"/>
    <col min="3" max="3" width="12.90625" bestFit="1" customWidth="1"/>
    <col min="7" max="7" width="12.90625" bestFit="1" customWidth="1"/>
    <col min="11" max="11" width="12.90625" bestFit="1" customWidth="1"/>
    <col min="12" max="12" width="8.7265625" customWidth="1"/>
    <col min="15" max="15" width="12.90625" bestFit="1" customWidth="1"/>
    <col min="19" max="19" width="10.36328125" bestFit="1" customWidth="1"/>
    <col min="28" max="28" width="10.6328125" customWidth="1"/>
  </cols>
  <sheetData>
    <row r="1" spans="1:35" x14ac:dyDescent="0.35">
      <c r="A1" s="1" t="s">
        <v>16</v>
      </c>
      <c r="C1" t="s">
        <v>0</v>
      </c>
      <c r="G1" t="s">
        <v>1</v>
      </c>
      <c r="K1" t="s">
        <v>2</v>
      </c>
      <c r="O1" t="s">
        <v>12</v>
      </c>
      <c r="T1" t="s">
        <v>17</v>
      </c>
      <c r="Y1" t="s">
        <v>17</v>
      </c>
      <c r="AB1" t="s">
        <v>18</v>
      </c>
      <c r="AF1" s="2"/>
      <c r="AG1" s="2"/>
      <c r="AH1" s="2"/>
      <c r="AI1" s="2"/>
    </row>
    <row r="2" spans="1:35" x14ac:dyDescent="0.35">
      <c r="A2" s="3" t="s">
        <v>3</v>
      </c>
      <c r="B2" s="4"/>
      <c r="C2" s="4" t="s">
        <v>19</v>
      </c>
      <c r="D2" s="4" t="s">
        <v>20</v>
      </c>
      <c r="E2" s="4" t="s">
        <v>4</v>
      </c>
      <c r="G2" s="4" t="s">
        <v>19</v>
      </c>
      <c r="H2" s="4" t="s">
        <v>20</v>
      </c>
      <c r="I2" s="4" t="s">
        <v>4</v>
      </c>
      <c r="K2" s="4" t="s">
        <v>19</v>
      </c>
      <c r="L2" s="4" t="s">
        <v>20</v>
      </c>
      <c r="M2" s="4" t="s">
        <v>4</v>
      </c>
      <c r="N2" s="2"/>
      <c r="O2" s="4" t="s">
        <v>19</v>
      </c>
      <c r="P2" s="4" t="s">
        <v>20</v>
      </c>
      <c r="Q2" s="4" t="s">
        <v>4</v>
      </c>
      <c r="S2" s="4" t="s">
        <v>5</v>
      </c>
      <c r="T2" s="4" t="s">
        <v>6</v>
      </c>
      <c r="U2" s="4" t="s">
        <v>7</v>
      </c>
      <c r="V2" s="4" t="s">
        <v>8</v>
      </c>
      <c r="W2" s="6" t="s">
        <v>13</v>
      </c>
      <c r="Y2" s="4" t="s">
        <v>9</v>
      </c>
      <c r="Z2" s="4"/>
      <c r="AB2" s="4" t="s">
        <v>5</v>
      </c>
      <c r="AC2" s="4" t="s">
        <v>6</v>
      </c>
      <c r="AD2" s="4" t="s">
        <v>7</v>
      </c>
      <c r="AE2" s="4" t="s">
        <v>8</v>
      </c>
      <c r="AF2" s="6" t="s">
        <v>13</v>
      </c>
      <c r="AG2" s="2"/>
      <c r="AH2" s="2"/>
      <c r="AI2" s="2"/>
    </row>
    <row r="3" spans="1:35" x14ac:dyDescent="0.35">
      <c r="A3" s="9" t="s">
        <v>21</v>
      </c>
      <c r="B3" t="s">
        <v>10</v>
      </c>
      <c r="C3">
        <v>676.11300000000006</v>
      </c>
      <c r="D3">
        <v>7066.69</v>
      </c>
      <c r="E3">
        <f>C3/D3</f>
        <v>9.567605201303582E-2</v>
      </c>
      <c r="G3">
        <v>367.33499999999998</v>
      </c>
      <c r="H3">
        <v>7556.1959999999999</v>
      </c>
      <c r="I3">
        <f>G3/H3</f>
        <v>4.8613746917099555E-2</v>
      </c>
      <c r="K3">
        <v>485.577</v>
      </c>
      <c r="L3">
        <v>8540.64</v>
      </c>
      <c r="M3">
        <f>K3/L3</f>
        <v>5.6854872702748277E-2</v>
      </c>
      <c r="O3">
        <v>2285.1840000000002</v>
      </c>
      <c r="P3">
        <v>7260.125</v>
      </c>
      <c r="Q3">
        <f>O3/P3</f>
        <v>0.31475821697284828</v>
      </c>
      <c r="T3">
        <v>9.567605201303582E-2</v>
      </c>
      <c r="U3">
        <v>4.8613746917099555E-2</v>
      </c>
      <c r="V3">
        <v>5.6854872702748277E-2</v>
      </c>
      <c r="W3">
        <v>0.31475821697284828</v>
      </c>
      <c r="Y3">
        <f>AVERAGE(T3:W3)</f>
        <v>0.12897572215143299</v>
      </c>
      <c r="AC3">
        <f>T3/$Y$3</f>
        <v>0.74181443156178373</v>
      </c>
      <c r="AD3">
        <f t="shared" ref="AD3:AF6" si="0">U3/$Y$3</f>
        <v>0.37692168809895227</v>
      </c>
      <c r="AE3">
        <f t="shared" si="0"/>
        <v>0.44081840949875689</v>
      </c>
      <c r="AF3">
        <f t="shared" si="0"/>
        <v>2.440445470840507</v>
      </c>
      <c r="AG3" s="2"/>
      <c r="AH3" s="2"/>
      <c r="AI3" s="2"/>
    </row>
    <row r="4" spans="1:35" x14ac:dyDescent="0.35">
      <c r="A4" s="10"/>
      <c r="B4" t="s">
        <v>11</v>
      </c>
      <c r="C4">
        <v>6688.74</v>
      </c>
      <c r="D4">
        <v>6749.64</v>
      </c>
      <c r="E4">
        <f t="shared" ref="E4:E9" si="1">C4/D4</f>
        <v>0.9909772965669279</v>
      </c>
      <c r="G4">
        <v>3887.9119999999998</v>
      </c>
      <c r="H4">
        <v>6122.3680000000004</v>
      </c>
      <c r="I4">
        <f t="shared" ref="I4:I9" si="2">G4/H4</f>
        <v>0.6350340260500511</v>
      </c>
      <c r="K4">
        <v>9757.3970000000008</v>
      </c>
      <c r="L4">
        <v>8542.1749999999993</v>
      </c>
      <c r="M4">
        <f t="shared" ref="M4:M6" si="3">K4/L4</f>
        <v>1.1422614263931612</v>
      </c>
      <c r="O4">
        <v>9250.3970000000008</v>
      </c>
      <c r="P4">
        <v>5937.7610000000004</v>
      </c>
      <c r="Q4">
        <f t="shared" ref="Q4:Q5" si="4">O4/P4</f>
        <v>1.5578931182982947</v>
      </c>
      <c r="T4">
        <v>0.9909772965669279</v>
      </c>
      <c r="U4">
        <v>0.6350340260500511</v>
      </c>
      <c r="V4">
        <v>1.1422614263931612</v>
      </c>
      <c r="W4">
        <v>1.5578931182982947</v>
      </c>
      <c r="AC4">
        <f t="shared" ref="AC4:AC6" si="5">T4/$Y$3</f>
        <v>7.6834405734390963</v>
      </c>
      <c r="AD4">
        <f t="shared" si="0"/>
        <v>4.9236710247254507</v>
      </c>
      <c r="AE4">
        <f t="shared" si="0"/>
        <v>8.8564065185229897</v>
      </c>
      <c r="AF4">
        <f t="shared" si="0"/>
        <v>12.078964105113837</v>
      </c>
      <c r="AG4" s="2"/>
      <c r="AH4" s="2"/>
      <c r="AI4" s="2"/>
    </row>
    <row r="5" spans="1:35" x14ac:dyDescent="0.35">
      <c r="A5" s="10"/>
      <c r="B5" t="s">
        <v>22</v>
      </c>
      <c r="C5">
        <v>6869.9120000000003</v>
      </c>
      <c r="D5">
        <v>6499.1040000000003</v>
      </c>
      <c r="E5">
        <f t="shared" si="1"/>
        <v>1.0570552494620797</v>
      </c>
      <c r="G5">
        <v>5559.9120000000003</v>
      </c>
      <c r="H5">
        <v>9179.4390000000003</v>
      </c>
      <c r="I5">
        <f t="shared" si="2"/>
        <v>0.60569191646679066</v>
      </c>
      <c r="K5">
        <v>6892.933</v>
      </c>
      <c r="L5">
        <v>10860.761</v>
      </c>
      <c r="M5">
        <f t="shared" si="3"/>
        <v>0.63466390614801305</v>
      </c>
      <c r="O5">
        <v>9829.64</v>
      </c>
      <c r="P5">
        <v>7447.125</v>
      </c>
      <c r="Q5">
        <f t="shared" si="4"/>
        <v>1.3199241317958272</v>
      </c>
      <c r="T5">
        <v>1.0570552494620797</v>
      </c>
      <c r="U5">
        <v>0.60569191646679066</v>
      </c>
      <c r="V5">
        <v>0.63466390614801305</v>
      </c>
      <c r="W5">
        <v>1.3199241317958272</v>
      </c>
      <c r="AC5">
        <f t="shared" si="5"/>
        <v>8.1957691868627016</v>
      </c>
      <c r="AD5">
        <f t="shared" si="0"/>
        <v>4.6961699951223039</v>
      </c>
      <c r="AE5">
        <f t="shared" si="0"/>
        <v>4.9208013381219251</v>
      </c>
      <c r="AF5">
        <f t="shared" si="0"/>
        <v>10.23389603700825</v>
      </c>
      <c r="AG5" s="2"/>
      <c r="AH5" s="2"/>
      <c r="AI5" s="2"/>
    </row>
    <row r="6" spans="1:35" x14ac:dyDescent="0.35">
      <c r="A6" s="10"/>
      <c r="B6" t="s">
        <v>23</v>
      </c>
      <c r="C6">
        <v>890.82</v>
      </c>
      <c r="D6">
        <v>7607.0540000000001</v>
      </c>
      <c r="E6">
        <f t="shared" si="1"/>
        <v>0.11710446645968335</v>
      </c>
      <c r="G6">
        <v>278.26299999999998</v>
      </c>
      <c r="H6">
        <v>6208.9530000000004</v>
      </c>
      <c r="I6">
        <f t="shared" si="2"/>
        <v>4.4816412686647808E-2</v>
      </c>
      <c r="K6">
        <v>584.28399999999999</v>
      </c>
      <c r="L6">
        <v>8494.64</v>
      </c>
      <c r="M6">
        <f t="shared" si="3"/>
        <v>6.8782667658664767E-2</v>
      </c>
      <c r="T6">
        <v>0.11710446645968335</v>
      </c>
      <c r="U6">
        <v>4.4816412686647808E-2</v>
      </c>
      <c r="V6">
        <v>6.8782667658664767E-2</v>
      </c>
      <c r="AC6">
        <f t="shared" si="5"/>
        <v>0.90795743963494646</v>
      </c>
      <c r="AD6">
        <f t="shared" si="0"/>
        <v>0.34747944759733895</v>
      </c>
      <c r="AE6">
        <f t="shared" si="0"/>
        <v>0.53329934123497791</v>
      </c>
      <c r="AG6" s="2"/>
      <c r="AH6" s="2"/>
      <c r="AI6" s="2"/>
    </row>
    <row r="7" spans="1:35" x14ac:dyDescent="0.35">
      <c r="A7" s="10"/>
      <c r="B7" t="s">
        <v>14</v>
      </c>
      <c r="C7">
        <v>167.607</v>
      </c>
      <c r="D7">
        <v>6258.69</v>
      </c>
      <c r="E7">
        <f t="shared" si="1"/>
        <v>2.6779885247551805E-2</v>
      </c>
      <c r="G7">
        <v>417.38499999999999</v>
      </c>
      <c r="H7">
        <v>6047.5889999999999</v>
      </c>
      <c r="I7">
        <f t="shared" si="2"/>
        <v>6.9016760232879587E-2</v>
      </c>
      <c r="T7">
        <v>2.6779885247551805E-2</v>
      </c>
      <c r="U7">
        <v>6.9016760232879587E-2</v>
      </c>
      <c r="Y7">
        <f>AVERAGE(T7:W7)</f>
        <v>4.7898322740215694E-2</v>
      </c>
      <c r="AC7">
        <f>T7/$Y$7</f>
        <v>0.55909860127664279</v>
      </c>
      <c r="AD7">
        <f>U7/$Y$7</f>
        <v>1.4409013987233572</v>
      </c>
    </row>
    <row r="8" spans="1:35" x14ac:dyDescent="0.35">
      <c r="A8" s="10"/>
      <c r="B8" t="s">
        <v>15</v>
      </c>
      <c r="C8">
        <v>173.02099999999999</v>
      </c>
      <c r="D8">
        <v>5537.1540000000005</v>
      </c>
      <c r="E8">
        <f t="shared" si="1"/>
        <v>3.1247279739736331E-2</v>
      </c>
      <c r="G8">
        <v>303.31400000000002</v>
      </c>
      <c r="H8">
        <v>4713.1750000000002</v>
      </c>
      <c r="I8">
        <f t="shared" si="2"/>
        <v>6.4354495642533968E-2</v>
      </c>
      <c r="T8">
        <v>3.1247279739736331E-2</v>
      </c>
      <c r="U8">
        <v>6.4354495642533968E-2</v>
      </c>
      <c r="AC8">
        <f t="shared" ref="AC8:AD9" si="6">T8/$Y$7</f>
        <v>0.65236688785974839</v>
      </c>
      <c r="AD8">
        <f t="shared" si="6"/>
        <v>1.3435647004086342</v>
      </c>
    </row>
    <row r="9" spans="1:35" x14ac:dyDescent="0.35">
      <c r="A9" s="10"/>
      <c r="B9" t="s">
        <v>24</v>
      </c>
      <c r="C9">
        <v>185.435</v>
      </c>
      <c r="D9">
        <v>6394.3969999999999</v>
      </c>
      <c r="E9">
        <f t="shared" si="1"/>
        <v>2.8999606999690512E-2</v>
      </c>
      <c r="G9">
        <v>467.09199999999998</v>
      </c>
      <c r="H9">
        <v>9392.9740000000002</v>
      </c>
      <c r="I9">
        <f t="shared" si="2"/>
        <v>4.9727807188649727E-2</v>
      </c>
      <c r="T9">
        <v>2.8999606999690512E-2</v>
      </c>
      <c r="U9">
        <v>4.9727807188649727E-2</v>
      </c>
      <c r="AC9">
        <f t="shared" si="6"/>
        <v>0.60544097038584366</v>
      </c>
      <c r="AD9">
        <f t="shared" si="6"/>
        <v>1.0381951672578711</v>
      </c>
    </row>
    <row r="10" spans="1:35" x14ac:dyDescent="0.35">
      <c r="A10" s="7"/>
    </row>
    <row r="11" spans="1:35" x14ac:dyDescent="0.35">
      <c r="C11" s="4" t="s">
        <v>19</v>
      </c>
      <c r="D11" s="4" t="s">
        <v>20</v>
      </c>
      <c r="E11" s="4" t="s">
        <v>4</v>
      </c>
      <c r="G11" s="4" t="s">
        <v>19</v>
      </c>
      <c r="H11" s="4" t="s">
        <v>20</v>
      </c>
      <c r="I11" s="4" t="s">
        <v>4</v>
      </c>
      <c r="K11" s="4" t="s">
        <v>19</v>
      </c>
      <c r="L11" s="4" t="s">
        <v>20</v>
      </c>
      <c r="M11" s="4" t="s">
        <v>4</v>
      </c>
      <c r="N11" s="2"/>
      <c r="O11" s="4" t="s">
        <v>19</v>
      </c>
      <c r="P11" s="4" t="s">
        <v>20</v>
      </c>
      <c r="Q11" s="4" t="s">
        <v>4</v>
      </c>
      <c r="S11" s="4" t="s">
        <v>5</v>
      </c>
      <c r="T11" s="4" t="s">
        <v>6</v>
      </c>
      <c r="U11" s="4" t="s">
        <v>7</v>
      </c>
      <c r="V11" s="4" t="s">
        <v>8</v>
      </c>
      <c r="W11" s="6" t="s">
        <v>13</v>
      </c>
      <c r="Y11" s="4" t="s">
        <v>9</v>
      </c>
      <c r="Z11" s="4"/>
      <c r="AB11" s="4" t="s">
        <v>5</v>
      </c>
      <c r="AC11" s="4" t="s">
        <v>6</v>
      </c>
      <c r="AD11" s="4" t="s">
        <v>7</v>
      </c>
      <c r="AE11" s="4" t="s">
        <v>8</v>
      </c>
      <c r="AF11" s="6" t="s">
        <v>13</v>
      </c>
    </row>
    <row r="12" spans="1:35" x14ac:dyDescent="0.35">
      <c r="A12" s="11" t="s">
        <v>25</v>
      </c>
      <c r="B12" t="s">
        <v>10</v>
      </c>
      <c r="C12">
        <v>34.121000000000002</v>
      </c>
      <c r="D12">
        <v>6090.933</v>
      </c>
      <c r="E12">
        <f t="shared" ref="E12:E14" si="7">C12/D12</f>
        <v>5.6019332342023796E-3</v>
      </c>
      <c r="G12">
        <v>250.19200000000001</v>
      </c>
      <c r="H12">
        <v>10902.439</v>
      </c>
      <c r="I12">
        <f t="shared" ref="I12:I14" si="8">G12/H12</f>
        <v>2.2948259559168366E-2</v>
      </c>
      <c r="K12" s="8">
        <v>114.61633333333333</v>
      </c>
      <c r="L12" s="8">
        <v>8210.3036666666667</v>
      </c>
      <c r="M12">
        <f t="shared" ref="M12:M14" si="9">K12/L12</f>
        <v>1.3960060186162014E-2</v>
      </c>
      <c r="O12">
        <v>59.536000000000001</v>
      </c>
      <c r="P12">
        <v>7637.5389999999998</v>
      </c>
      <c r="Q12">
        <f t="shared" ref="Q12:Q14" si="10">O12/P12</f>
        <v>7.7951811440831924E-3</v>
      </c>
      <c r="T12">
        <v>5.6019332342023796E-3</v>
      </c>
      <c r="U12">
        <v>2.2948259559168366E-2</v>
      </c>
      <c r="V12">
        <v>1.3960060186162014E-2</v>
      </c>
      <c r="W12">
        <v>7.7951811440831924E-3</v>
      </c>
      <c r="Y12">
        <f>AVERAGE(T12:W12)</f>
        <v>1.2576358530903988E-2</v>
      </c>
      <c r="AC12">
        <f>T12/$Y$12</f>
        <v>0.4454336460301051</v>
      </c>
      <c r="AD12">
        <f t="shared" ref="AD12:AF14" si="11">U12/$Y$12</f>
        <v>1.8247141652949397</v>
      </c>
      <c r="AE12">
        <f t="shared" si="11"/>
        <v>1.1100240305536651</v>
      </c>
      <c r="AF12">
        <f t="shared" si="11"/>
        <v>0.61982815812129</v>
      </c>
    </row>
    <row r="13" spans="1:35" x14ac:dyDescent="0.35">
      <c r="A13" s="11"/>
      <c r="B13" t="s">
        <v>11</v>
      </c>
      <c r="C13">
        <v>146.94999999999999</v>
      </c>
      <c r="D13">
        <v>4459.2759999999998</v>
      </c>
      <c r="E13">
        <f t="shared" si="7"/>
        <v>3.2953779940959022E-2</v>
      </c>
      <c r="G13">
        <v>974.99099999999999</v>
      </c>
      <c r="H13">
        <v>9609.66</v>
      </c>
      <c r="I13">
        <f t="shared" si="8"/>
        <v>0.10145946890940991</v>
      </c>
      <c r="K13">
        <v>152.02099999999999</v>
      </c>
      <c r="L13">
        <v>6701.69</v>
      </c>
      <c r="M13">
        <f t="shared" si="9"/>
        <v>2.268397971257996E-2</v>
      </c>
      <c r="O13">
        <v>256.24299999999999</v>
      </c>
      <c r="P13">
        <v>8740.3680000000004</v>
      </c>
      <c r="Q13">
        <f t="shared" si="10"/>
        <v>2.9317186644772848E-2</v>
      </c>
      <c r="T13">
        <v>3.2953779940959022E-2</v>
      </c>
      <c r="U13">
        <v>0.10145946890940991</v>
      </c>
      <c r="V13">
        <v>2.268397971257996E-2</v>
      </c>
      <c r="W13">
        <v>2.9317186644772848E-2</v>
      </c>
      <c r="AC13">
        <f t="shared" ref="AC13:AC14" si="12">T13/$Y$12</f>
        <v>2.620295840006583</v>
      </c>
      <c r="AD13">
        <f t="shared" si="11"/>
        <v>8.0674758643444147</v>
      </c>
      <c r="AE13">
        <f t="shared" si="11"/>
        <v>1.803700145542005</v>
      </c>
      <c r="AF13">
        <f t="shared" si="11"/>
        <v>2.3311347694749229</v>
      </c>
    </row>
    <row r="14" spans="1:35" x14ac:dyDescent="0.35">
      <c r="A14" s="11"/>
      <c r="B14" t="s">
        <v>22</v>
      </c>
      <c r="C14">
        <v>22.120999999999999</v>
      </c>
      <c r="D14">
        <v>7580.4679999999998</v>
      </c>
      <c r="E14">
        <f t="shared" si="7"/>
        <v>2.9181575596651816E-3</v>
      </c>
      <c r="G14">
        <v>970.74900000000002</v>
      </c>
      <c r="H14">
        <v>13660.974</v>
      </c>
      <c r="I14">
        <f t="shared" si="8"/>
        <v>7.1060013729621327E-2</v>
      </c>
      <c r="K14">
        <v>272.92</v>
      </c>
      <c r="L14">
        <v>5123.6899999999996</v>
      </c>
      <c r="M14">
        <f t="shared" si="9"/>
        <v>5.3266298312349115E-2</v>
      </c>
      <c r="O14">
        <v>275.60700000000003</v>
      </c>
      <c r="P14">
        <v>8064.3680000000004</v>
      </c>
      <c r="Q14">
        <f t="shared" si="10"/>
        <v>3.4175895742853006E-2</v>
      </c>
      <c r="T14">
        <v>2.9181575596651816E-3</v>
      </c>
      <c r="U14">
        <v>7.1060013729621327E-2</v>
      </c>
      <c r="V14">
        <v>5.3266298312349115E-2</v>
      </c>
      <c r="W14">
        <v>3.4175895742853006E-2</v>
      </c>
      <c r="AC14">
        <f t="shared" si="12"/>
        <v>0.23203517556328959</v>
      </c>
      <c r="AD14">
        <f t="shared" si="11"/>
        <v>5.650285299596459</v>
      </c>
      <c r="AE14">
        <f t="shared" si="11"/>
        <v>4.2354309621069888</v>
      </c>
      <c r="AF14">
        <f t="shared" si="11"/>
        <v>2.7174714889745148</v>
      </c>
    </row>
    <row r="18" spans="1:35" x14ac:dyDescent="0.35">
      <c r="A18" s="1" t="s">
        <v>26</v>
      </c>
      <c r="C18" t="s">
        <v>0</v>
      </c>
      <c r="G18" t="s">
        <v>1</v>
      </c>
      <c r="K18" t="s">
        <v>2</v>
      </c>
      <c r="T18" t="s">
        <v>17</v>
      </c>
      <c r="AB18" t="s">
        <v>18</v>
      </c>
    </row>
    <row r="19" spans="1:35" x14ac:dyDescent="0.35">
      <c r="A19" s="3" t="s">
        <v>3</v>
      </c>
      <c r="B19" s="4"/>
      <c r="C19" s="4" t="s">
        <v>19</v>
      </c>
      <c r="D19" s="4" t="s">
        <v>20</v>
      </c>
      <c r="E19" s="4" t="s">
        <v>4</v>
      </c>
      <c r="G19" s="4" t="s">
        <v>19</v>
      </c>
      <c r="H19" s="4" t="s">
        <v>20</v>
      </c>
      <c r="I19" s="4" t="s">
        <v>4</v>
      </c>
      <c r="K19" s="4" t="s">
        <v>19</v>
      </c>
      <c r="L19" s="4" t="s">
        <v>20</v>
      </c>
      <c r="M19" s="4" t="s">
        <v>4</v>
      </c>
      <c r="S19" s="4" t="s">
        <v>5</v>
      </c>
      <c r="T19" s="4" t="s">
        <v>6</v>
      </c>
      <c r="U19" s="4" t="s">
        <v>7</v>
      </c>
      <c r="V19" s="4" t="s">
        <v>8</v>
      </c>
      <c r="Y19" s="4" t="s">
        <v>9</v>
      </c>
      <c r="AB19" s="4" t="s">
        <v>5</v>
      </c>
      <c r="AC19" s="4" t="s">
        <v>6</v>
      </c>
      <c r="AD19" s="4" t="s">
        <v>7</v>
      </c>
      <c r="AE19" s="4" t="s">
        <v>8</v>
      </c>
    </row>
    <row r="20" spans="1:35" x14ac:dyDescent="0.35">
      <c r="B20" t="s">
        <v>10</v>
      </c>
      <c r="C20">
        <v>1680.364</v>
      </c>
      <c r="D20">
        <v>16854.692999999999</v>
      </c>
      <c r="E20">
        <f t="shared" ref="E20:E27" si="13">C20/D20</f>
        <v>9.9697099199611658E-2</v>
      </c>
      <c r="G20">
        <v>3894.125</v>
      </c>
      <c r="H20">
        <v>20102.278999999999</v>
      </c>
      <c r="I20">
        <f t="shared" ref="I20:I27" si="14">G20/H20</f>
        <v>0.19371559811700953</v>
      </c>
      <c r="K20">
        <v>2566.3519999999999</v>
      </c>
      <c r="L20">
        <v>18599.287</v>
      </c>
      <c r="M20">
        <f t="shared" ref="M20:M27" si="15">K20/L20</f>
        <v>0.13798120325795282</v>
      </c>
      <c r="T20">
        <v>9.9697099199611658E-2</v>
      </c>
      <c r="U20">
        <v>0.19371559811700953</v>
      </c>
      <c r="V20">
        <v>0.13798120325795282</v>
      </c>
      <c r="Y20">
        <f>AVERAGE(T20:V20)</f>
        <v>0.14379796685819132</v>
      </c>
      <c r="AC20">
        <f>T20/$Y$20</f>
        <v>0.69331369127026365</v>
      </c>
      <c r="AD20">
        <f t="shared" ref="AD20:AE23" si="16">U20/$Y$20</f>
        <v>1.3471372533941686</v>
      </c>
      <c r="AE20">
        <f t="shared" si="16"/>
        <v>0.95954905533556811</v>
      </c>
    </row>
    <row r="21" spans="1:35" x14ac:dyDescent="0.35">
      <c r="B21" t="s">
        <v>11</v>
      </c>
      <c r="C21">
        <v>10436.217000000001</v>
      </c>
      <c r="D21">
        <v>16336.621999999999</v>
      </c>
      <c r="E21">
        <f t="shared" si="13"/>
        <v>0.63882343608121683</v>
      </c>
      <c r="G21">
        <v>19932.723000000002</v>
      </c>
      <c r="H21">
        <v>17098.451000000001</v>
      </c>
      <c r="I21">
        <f t="shared" si="14"/>
        <v>1.1657619160940369</v>
      </c>
      <c r="K21">
        <v>15857.11</v>
      </c>
      <c r="L21">
        <v>21461.511999999999</v>
      </c>
      <c r="M21">
        <f t="shared" si="15"/>
        <v>0.73886266727153249</v>
      </c>
      <c r="T21">
        <v>0.63882343608121683</v>
      </c>
      <c r="U21">
        <v>1.1657619160940369</v>
      </c>
      <c r="V21">
        <v>0.73886266727153249</v>
      </c>
      <c r="AC21">
        <f t="shared" ref="AC21:AC23" si="17">T21/$Y$20</f>
        <v>4.4425067338483499</v>
      </c>
      <c r="AD21">
        <f t="shared" si="16"/>
        <v>8.1069429670286777</v>
      </c>
      <c r="AE21">
        <f t="shared" si="16"/>
        <v>5.1381996798339564</v>
      </c>
    </row>
    <row r="22" spans="1:35" x14ac:dyDescent="0.35">
      <c r="B22" t="s">
        <v>22</v>
      </c>
      <c r="C22">
        <v>9698.8529999999992</v>
      </c>
      <c r="D22">
        <v>16196.522000000001</v>
      </c>
      <c r="E22">
        <f t="shared" si="13"/>
        <v>0.59882319179389243</v>
      </c>
      <c r="G22">
        <v>16817.53</v>
      </c>
      <c r="H22">
        <v>14860.38</v>
      </c>
      <c r="I22">
        <f t="shared" si="14"/>
        <v>1.1317025540396679</v>
      </c>
      <c r="K22">
        <v>17923.32</v>
      </c>
      <c r="L22">
        <v>22710.594000000001</v>
      </c>
      <c r="M22">
        <f t="shared" si="15"/>
        <v>0.78920524932108771</v>
      </c>
      <c r="T22">
        <v>0.59882319179389243</v>
      </c>
      <c r="U22">
        <v>1.1317025540396679</v>
      </c>
      <c r="V22">
        <v>0.78920524932108771</v>
      </c>
      <c r="AC22">
        <f t="shared" si="17"/>
        <v>4.16433698526789</v>
      </c>
      <c r="AD22">
        <f t="shared" si="16"/>
        <v>7.8700873090626837</v>
      </c>
      <c r="AE22">
        <f t="shared" si="16"/>
        <v>5.4882921265456774</v>
      </c>
    </row>
    <row r="23" spans="1:35" x14ac:dyDescent="0.35">
      <c r="B23" t="s">
        <v>23</v>
      </c>
      <c r="C23">
        <v>1800.778</v>
      </c>
      <c r="D23">
        <v>15290.692999999999</v>
      </c>
      <c r="E23">
        <f t="shared" si="13"/>
        <v>0.11776954778962602</v>
      </c>
      <c r="G23">
        <v>889.40599999999995</v>
      </c>
      <c r="H23">
        <v>8026.7020000000002</v>
      </c>
      <c r="I23">
        <f t="shared" si="14"/>
        <v>0.11080590758196827</v>
      </c>
      <c r="K23">
        <v>3043.8530000000001</v>
      </c>
      <c r="L23">
        <v>18207.968000000001</v>
      </c>
      <c r="M23">
        <f t="shared" si="15"/>
        <v>0.1671714822873151</v>
      </c>
      <c r="T23">
        <v>0.11776954778962602</v>
      </c>
      <c r="U23">
        <v>0.11080590758196827</v>
      </c>
      <c r="V23">
        <v>0.1671714822873151</v>
      </c>
      <c r="AC23">
        <f t="shared" si="17"/>
        <v>0.81899313573582266</v>
      </c>
      <c r="AD23">
        <f t="shared" si="16"/>
        <v>0.77056658034144043</v>
      </c>
      <c r="AE23">
        <f t="shared" si="16"/>
        <v>1.1625441300722559</v>
      </c>
    </row>
    <row r="24" spans="1:35" x14ac:dyDescent="0.35">
      <c r="B24" t="s">
        <v>27</v>
      </c>
      <c r="C24">
        <v>2560.607</v>
      </c>
      <c r="D24">
        <v>10888.744000000001</v>
      </c>
      <c r="E24">
        <f t="shared" si="13"/>
        <v>0.23516091479421317</v>
      </c>
      <c r="G24">
        <v>1724.2049999999999</v>
      </c>
      <c r="H24">
        <v>10894.359</v>
      </c>
      <c r="I24">
        <f t="shared" si="14"/>
        <v>0.15826585116205549</v>
      </c>
      <c r="K24">
        <v>3176.0920000000001</v>
      </c>
      <c r="L24">
        <v>20225.84</v>
      </c>
      <c r="M24">
        <f t="shared" si="15"/>
        <v>0.15703140141521935</v>
      </c>
      <c r="T24">
        <v>0.23516091479421317</v>
      </c>
      <c r="U24">
        <v>0.15826585116205549</v>
      </c>
      <c r="V24">
        <v>0.15703140141521935</v>
      </c>
      <c r="Y24">
        <f>AVERAGE(T24:V24)</f>
        <v>0.18348605579049601</v>
      </c>
      <c r="AC24">
        <f>T24/$Y$24</f>
        <v>1.2816282620556159</v>
      </c>
      <c r="AD24">
        <f t="shared" ref="AD24:AE27" si="18">U24/$Y$24</f>
        <v>0.86254974788254812</v>
      </c>
      <c r="AE24">
        <f t="shared" si="18"/>
        <v>0.8558219900618359</v>
      </c>
    </row>
    <row r="25" spans="1:35" x14ac:dyDescent="0.35">
      <c r="B25" t="s">
        <v>28</v>
      </c>
      <c r="C25">
        <v>11870.267</v>
      </c>
      <c r="D25">
        <v>10759.43</v>
      </c>
      <c r="E25">
        <f t="shared" si="13"/>
        <v>1.1032431086033367</v>
      </c>
      <c r="G25">
        <v>11416.539000000001</v>
      </c>
      <c r="H25">
        <v>9585.9240000000009</v>
      </c>
      <c r="I25">
        <f t="shared" si="14"/>
        <v>1.1909690709002074</v>
      </c>
      <c r="K25">
        <v>22493.213</v>
      </c>
      <c r="L25">
        <v>19136.3</v>
      </c>
      <c r="M25">
        <f t="shared" si="15"/>
        <v>1.1754212151774377</v>
      </c>
      <c r="T25">
        <v>1.1032431086033367</v>
      </c>
      <c r="U25">
        <v>1.1909690709002074</v>
      </c>
      <c r="V25">
        <v>1.1754212151774377</v>
      </c>
      <c r="AC25">
        <f t="shared" ref="AC25:AC27" si="19">T25/$Y$24</f>
        <v>6.0126809301684343</v>
      </c>
      <c r="AD25">
        <f t="shared" si="18"/>
        <v>6.4907879008530944</v>
      </c>
      <c r="AE25">
        <f t="shared" si="18"/>
        <v>6.4060520027719772</v>
      </c>
    </row>
    <row r="26" spans="1:35" x14ac:dyDescent="0.35">
      <c r="B26" t="s">
        <v>29</v>
      </c>
      <c r="C26">
        <v>12603.094999999999</v>
      </c>
      <c r="D26">
        <v>13067.108</v>
      </c>
      <c r="E26">
        <f t="shared" si="13"/>
        <v>0.96449000038876231</v>
      </c>
      <c r="G26">
        <v>15573.51</v>
      </c>
      <c r="H26">
        <v>15482.087</v>
      </c>
      <c r="I26">
        <f t="shared" si="14"/>
        <v>1.0059050824349456</v>
      </c>
      <c r="K26">
        <v>15759.376</v>
      </c>
      <c r="L26">
        <v>20923.831999999999</v>
      </c>
      <c r="M26">
        <f t="shared" si="15"/>
        <v>0.7531782897128978</v>
      </c>
      <c r="T26">
        <v>0.96449000038876231</v>
      </c>
      <c r="U26">
        <v>1.0059050824349456</v>
      </c>
      <c r="V26">
        <v>0.7531782897128978</v>
      </c>
      <c r="AC26">
        <f t="shared" si="19"/>
        <v>5.2564757372626447</v>
      </c>
      <c r="AD26">
        <f t="shared" si="18"/>
        <v>5.4821881592107786</v>
      </c>
      <c r="AE26">
        <f t="shared" si="18"/>
        <v>4.1048257671028425</v>
      </c>
    </row>
    <row r="27" spans="1:35" x14ac:dyDescent="0.35">
      <c r="B27" t="s">
        <v>30</v>
      </c>
      <c r="C27">
        <v>4730.8490000000002</v>
      </c>
      <c r="D27">
        <v>17978.785</v>
      </c>
      <c r="E27">
        <f t="shared" si="13"/>
        <v>0.26313507837153627</v>
      </c>
      <c r="G27">
        <v>2117.569</v>
      </c>
      <c r="H27">
        <v>15697.43</v>
      </c>
      <c r="I27">
        <f t="shared" si="14"/>
        <v>0.1348990885769199</v>
      </c>
      <c r="K27">
        <v>3592.6750000000002</v>
      </c>
      <c r="L27">
        <v>19924.620999999999</v>
      </c>
      <c r="M27">
        <f t="shared" si="15"/>
        <v>0.18031334197021867</v>
      </c>
      <c r="T27">
        <v>0.26313507837153627</v>
      </c>
      <c r="U27">
        <v>0.1348990885769199</v>
      </c>
      <c r="V27">
        <v>0.18031334197021867</v>
      </c>
      <c r="AC27">
        <f t="shared" si="19"/>
        <v>1.434087605392659</v>
      </c>
      <c r="AD27">
        <f t="shared" si="18"/>
        <v>0.73520076496138431</v>
      </c>
      <c r="AE27">
        <f t="shared" si="18"/>
        <v>0.98270869245835257</v>
      </c>
    </row>
    <row r="31" spans="1:35" x14ac:dyDescent="0.35">
      <c r="A31" s="1" t="s">
        <v>31</v>
      </c>
      <c r="C31" t="s">
        <v>0</v>
      </c>
      <c r="G31" t="s">
        <v>1</v>
      </c>
      <c r="K31" t="s">
        <v>2</v>
      </c>
      <c r="O31" s="2"/>
      <c r="P31" s="2"/>
      <c r="Q31" s="2"/>
      <c r="T31" t="s">
        <v>17</v>
      </c>
      <c r="Y31" t="s">
        <v>17</v>
      </c>
      <c r="AB31" t="s">
        <v>18</v>
      </c>
      <c r="AF31" s="2"/>
      <c r="AG31" s="2"/>
      <c r="AH31" s="2"/>
      <c r="AI31" s="2"/>
    </row>
    <row r="32" spans="1:35" x14ac:dyDescent="0.35">
      <c r="A32" s="3" t="s">
        <v>3</v>
      </c>
      <c r="B32" s="4"/>
      <c r="C32" s="4" t="s">
        <v>19</v>
      </c>
      <c r="D32" s="4" t="s">
        <v>20</v>
      </c>
      <c r="E32" s="4" t="s">
        <v>4</v>
      </c>
      <c r="G32" s="4" t="s">
        <v>19</v>
      </c>
      <c r="H32" s="4" t="s">
        <v>20</v>
      </c>
      <c r="I32" s="4" t="s">
        <v>4</v>
      </c>
      <c r="K32" s="4" t="s">
        <v>19</v>
      </c>
      <c r="L32" s="4" t="s">
        <v>20</v>
      </c>
      <c r="M32" s="4" t="s">
        <v>4</v>
      </c>
      <c r="N32" s="2"/>
      <c r="O32" s="2"/>
      <c r="P32" s="2"/>
      <c r="Q32" s="2"/>
      <c r="S32" s="4" t="s">
        <v>5</v>
      </c>
      <c r="T32" s="4" t="s">
        <v>6</v>
      </c>
      <c r="U32" s="4" t="s">
        <v>7</v>
      </c>
      <c r="V32" s="4" t="s">
        <v>8</v>
      </c>
      <c r="W32" s="5"/>
      <c r="Y32" s="4" t="s">
        <v>9</v>
      </c>
      <c r="Z32" s="4"/>
      <c r="AB32" s="4" t="s">
        <v>5</v>
      </c>
      <c r="AC32" s="4" t="s">
        <v>6</v>
      </c>
      <c r="AD32" s="4" t="s">
        <v>7</v>
      </c>
      <c r="AE32" s="4" t="s">
        <v>8</v>
      </c>
      <c r="AF32" s="5"/>
      <c r="AG32" s="2"/>
      <c r="AH32" s="2"/>
      <c r="AI32" s="2"/>
    </row>
    <row r="33" spans="1:35" x14ac:dyDescent="0.35">
      <c r="A33" s="9" t="s">
        <v>21</v>
      </c>
      <c r="B33" t="s">
        <v>10</v>
      </c>
      <c r="C33">
        <v>2179.681</v>
      </c>
      <c r="D33">
        <v>10870.835999999999</v>
      </c>
      <c r="E33">
        <f>C33/D33</f>
        <v>0.2005072103010293</v>
      </c>
      <c r="G33">
        <v>76.849000000000004</v>
      </c>
      <c r="H33">
        <v>1930.6479999999999</v>
      </c>
      <c r="I33">
        <f>G33/H33</f>
        <v>3.9804770211866694E-2</v>
      </c>
      <c r="K33">
        <v>809.11300000000006</v>
      </c>
      <c r="L33">
        <v>7078.7820000000002</v>
      </c>
      <c r="M33">
        <f>K33/L33</f>
        <v>0.11430116084942298</v>
      </c>
      <c r="O33" s="2"/>
      <c r="P33" s="2"/>
      <c r="Q33" s="2"/>
      <c r="T33">
        <v>0.2005072103010293</v>
      </c>
      <c r="U33">
        <v>3.9804770211866694E-2</v>
      </c>
      <c r="V33">
        <v>0.11430116084942298</v>
      </c>
      <c r="W33" s="2"/>
      <c r="Y33">
        <f>AVERAGE(T33:V33)</f>
        <v>0.11820438045410632</v>
      </c>
      <c r="AC33">
        <f>T33/$Y$33</f>
        <v>1.6962756331934554</v>
      </c>
      <c r="AD33">
        <f t="shared" ref="AD33:AE36" si="20">U33/$Y$33</f>
        <v>0.33674530553731191</v>
      </c>
      <c r="AE33">
        <f t="shared" si="20"/>
        <v>0.96697906126923272</v>
      </c>
      <c r="AF33" s="2"/>
      <c r="AG33" s="2"/>
      <c r="AH33" s="2"/>
      <c r="AI33" s="2"/>
    </row>
    <row r="34" spans="1:35" x14ac:dyDescent="0.35">
      <c r="A34" s="10"/>
      <c r="B34" t="s">
        <v>11</v>
      </c>
      <c r="C34">
        <v>7031.7309999999998</v>
      </c>
      <c r="D34">
        <v>13443.706</v>
      </c>
      <c r="E34">
        <f t="shared" ref="E34:E36" si="21">C34/D34</f>
        <v>0.52305004289739743</v>
      </c>
      <c r="G34">
        <v>774.548</v>
      </c>
      <c r="H34">
        <v>2599.598</v>
      </c>
      <c r="I34">
        <f t="shared" ref="I34:I36" si="22">G34/H34</f>
        <v>0.29794914444464105</v>
      </c>
      <c r="K34">
        <v>3301.8319999999999</v>
      </c>
      <c r="L34">
        <v>6660.9030000000002</v>
      </c>
      <c r="M34">
        <f t="shared" ref="M34:M36" si="23">K34/L34</f>
        <v>0.49570336034018209</v>
      </c>
      <c r="O34" s="2"/>
      <c r="P34" s="2"/>
      <c r="Q34" s="2"/>
      <c r="T34">
        <v>0.52305004289739743</v>
      </c>
      <c r="U34">
        <v>0.29794914444464105</v>
      </c>
      <c r="V34">
        <v>0.49570336034018209</v>
      </c>
      <c r="W34" s="2"/>
      <c r="AC34">
        <f t="shared" ref="AC34:AC36" si="24">T34/$Y$33</f>
        <v>4.4249632787549293</v>
      </c>
      <c r="AD34">
        <f t="shared" si="20"/>
        <v>2.5206269285453589</v>
      </c>
      <c r="AE34">
        <f t="shared" si="20"/>
        <v>4.1936124400452517</v>
      </c>
      <c r="AF34" s="2"/>
      <c r="AG34" s="2"/>
      <c r="AH34" s="2"/>
      <c r="AI34" s="2"/>
    </row>
    <row r="35" spans="1:35" x14ac:dyDescent="0.35">
      <c r="A35" s="10"/>
      <c r="B35" t="s">
        <v>22</v>
      </c>
      <c r="C35">
        <v>11550.652</v>
      </c>
      <c r="D35">
        <v>12010.614</v>
      </c>
      <c r="E35">
        <f t="shared" si="21"/>
        <v>0.96170370640501812</v>
      </c>
      <c r="G35">
        <v>2140.5479999999998</v>
      </c>
      <c r="H35">
        <v>4372.2550000000001</v>
      </c>
      <c r="I35">
        <f t="shared" si="22"/>
        <v>0.48957528780915105</v>
      </c>
      <c r="K35">
        <v>6951.4179999999997</v>
      </c>
      <c r="L35">
        <v>10632.924000000001</v>
      </c>
      <c r="M35">
        <f t="shared" si="23"/>
        <v>0.65376353672799681</v>
      </c>
      <c r="O35" s="2"/>
      <c r="P35" s="2"/>
      <c r="Q35" s="2"/>
      <c r="T35">
        <v>0.96170370640501812</v>
      </c>
      <c r="U35">
        <v>0.48957528780915105</v>
      </c>
      <c r="V35">
        <v>0.65376353672799681</v>
      </c>
      <c r="W35" s="2"/>
      <c r="AC35">
        <f t="shared" si="24"/>
        <v>8.1359396556238988</v>
      </c>
      <c r="AD35">
        <f t="shared" si="20"/>
        <v>4.14176941606011</v>
      </c>
      <c r="AE35">
        <f t="shared" si="20"/>
        <v>5.5307894192789675</v>
      </c>
      <c r="AF35" s="2"/>
      <c r="AG35" s="2"/>
      <c r="AH35" s="2"/>
      <c r="AI35" s="2"/>
    </row>
    <row r="36" spans="1:35" x14ac:dyDescent="0.35">
      <c r="A36" s="10"/>
      <c r="B36" t="s">
        <v>23</v>
      </c>
      <c r="C36">
        <v>2814.5390000000002</v>
      </c>
      <c r="D36">
        <v>12224.635</v>
      </c>
      <c r="E36">
        <f t="shared" si="21"/>
        <v>0.23023501315172193</v>
      </c>
      <c r="G36">
        <v>209.87</v>
      </c>
      <c r="H36">
        <v>2418.0120000000002</v>
      </c>
      <c r="I36">
        <f t="shared" si="22"/>
        <v>8.6794441053228852E-2</v>
      </c>
      <c r="K36">
        <v>1082.7190000000001</v>
      </c>
      <c r="L36">
        <v>7818.4889999999996</v>
      </c>
      <c r="M36">
        <f t="shared" si="23"/>
        <v>0.13848187290408673</v>
      </c>
      <c r="O36" s="2"/>
      <c r="P36" s="2"/>
      <c r="Q36" s="2"/>
      <c r="T36">
        <v>0.23023501315172193</v>
      </c>
      <c r="U36">
        <v>8.6794441053228852E-2</v>
      </c>
      <c r="V36">
        <v>0.13848187290408673</v>
      </c>
      <c r="W36" s="2"/>
      <c r="AC36">
        <f t="shared" si="24"/>
        <v>1.9477705671078094</v>
      </c>
      <c r="AD36">
        <f t="shared" si="20"/>
        <v>0.73427431978231472</v>
      </c>
      <c r="AE36">
        <f t="shared" si="20"/>
        <v>1.1715460321527871</v>
      </c>
      <c r="AF36" s="2"/>
      <c r="AG36" s="2"/>
      <c r="AH36" s="2"/>
      <c r="AI36" s="2"/>
    </row>
    <row r="37" spans="1:35" x14ac:dyDescent="0.35">
      <c r="A37" s="7"/>
      <c r="O37" s="2"/>
      <c r="P37" s="2"/>
      <c r="Q37" s="2"/>
      <c r="W37" s="2"/>
      <c r="AF37" s="2"/>
    </row>
    <row r="38" spans="1:35" x14ac:dyDescent="0.35">
      <c r="C38" s="4" t="s">
        <v>19</v>
      </c>
      <c r="D38" s="4" t="s">
        <v>20</v>
      </c>
      <c r="E38" s="4" t="s">
        <v>4</v>
      </c>
      <c r="G38" s="4" t="s">
        <v>19</v>
      </c>
      <c r="H38" s="4" t="s">
        <v>20</v>
      </c>
      <c r="I38" s="4" t="s">
        <v>4</v>
      </c>
      <c r="K38" s="4" t="s">
        <v>19</v>
      </c>
      <c r="L38" s="4" t="s">
        <v>20</v>
      </c>
      <c r="M38" s="4" t="s">
        <v>4</v>
      </c>
      <c r="N38" s="2"/>
      <c r="O38" s="2"/>
      <c r="P38" s="2"/>
      <c r="Q38" s="2"/>
      <c r="S38" s="4" t="s">
        <v>5</v>
      </c>
      <c r="T38" s="4" t="s">
        <v>6</v>
      </c>
      <c r="U38" s="4" t="s">
        <v>7</v>
      </c>
      <c r="V38" s="4" t="s">
        <v>8</v>
      </c>
      <c r="W38" s="5"/>
      <c r="Y38" s="4" t="s">
        <v>9</v>
      </c>
      <c r="Z38" s="4"/>
      <c r="AB38" s="4" t="s">
        <v>5</v>
      </c>
      <c r="AC38" s="4" t="s">
        <v>6</v>
      </c>
      <c r="AD38" s="4" t="s">
        <v>7</v>
      </c>
      <c r="AE38" s="4" t="s">
        <v>8</v>
      </c>
      <c r="AF38" s="5"/>
    </row>
    <row r="39" spans="1:35" x14ac:dyDescent="0.35">
      <c r="A39" s="11" t="s">
        <v>25</v>
      </c>
      <c r="B39" t="s">
        <v>10</v>
      </c>
      <c r="C39">
        <v>1428.0540000000001</v>
      </c>
      <c r="D39">
        <v>9958.2289999999994</v>
      </c>
      <c r="E39">
        <f t="shared" ref="E39:E42" si="25">C39/D39</f>
        <v>0.14340441458014272</v>
      </c>
      <c r="G39">
        <v>243.99100000000001</v>
      </c>
      <c r="H39">
        <v>2773.0120000000002</v>
      </c>
      <c r="I39">
        <f t="shared" ref="I39:I42" si="26">G39/H39</f>
        <v>8.7987718769338183E-2</v>
      </c>
      <c r="K39" s="8">
        <v>619.94100000000003</v>
      </c>
      <c r="L39" s="8">
        <v>7635.61</v>
      </c>
      <c r="M39">
        <f t="shared" ref="M39:M42" si="27">K39/L39</f>
        <v>8.1190762755038573E-2</v>
      </c>
      <c r="O39" s="2"/>
      <c r="P39" s="2"/>
      <c r="Q39" s="2"/>
      <c r="T39">
        <v>0.14340441458014272</v>
      </c>
      <c r="U39">
        <v>8.7987718769338183E-2</v>
      </c>
      <c r="V39">
        <v>8.1190762755038573E-2</v>
      </c>
      <c r="W39" s="2"/>
      <c r="Y39">
        <f>AVERAGE(T39:V39)</f>
        <v>0.10419429870150648</v>
      </c>
      <c r="AC39">
        <f>T39/$Y$39</f>
        <v>1.3763172876758305</v>
      </c>
      <c r="AD39">
        <f t="shared" ref="AD39:AE42" si="28">U39/$Y$39</f>
        <v>0.84445809286939444</v>
      </c>
      <c r="AE39">
        <f t="shared" si="28"/>
        <v>0.77922461945477528</v>
      </c>
      <c r="AF39" s="2"/>
    </row>
    <row r="40" spans="1:35" x14ac:dyDescent="0.35">
      <c r="A40" s="11"/>
      <c r="B40" t="s">
        <v>11</v>
      </c>
      <c r="C40">
        <v>1047.8409999999999</v>
      </c>
      <c r="D40">
        <v>11631.543</v>
      </c>
      <c r="E40">
        <f t="shared" si="25"/>
        <v>9.0086156239116338E-2</v>
      </c>
      <c r="G40">
        <v>174.21299999999999</v>
      </c>
      <c r="H40">
        <v>993.11300000000006</v>
      </c>
      <c r="I40">
        <f t="shared" si="26"/>
        <v>0.17542112528987133</v>
      </c>
      <c r="K40">
        <v>1709.104</v>
      </c>
      <c r="L40">
        <v>11512.874</v>
      </c>
      <c r="M40">
        <f t="shared" si="27"/>
        <v>0.1484515508464698</v>
      </c>
      <c r="O40" s="2"/>
      <c r="P40" s="2"/>
      <c r="Q40" s="2"/>
      <c r="T40">
        <v>9.0086156239116338E-2</v>
      </c>
      <c r="U40">
        <v>0.17542112528987133</v>
      </c>
      <c r="V40">
        <v>0.1484515508464698</v>
      </c>
      <c r="W40" s="2"/>
      <c r="AC40">
        <f t="shared" ref="AC40:AC42" si="29">T40/$Y$39</f>
        <v>0.86459775018202445</v>
      </c>
      <c r="AD40">
        <f t="shared" si="28"/>
        <v>1.683596199369928</v>
      </c>
      <c r="AE40">
        <f t="shared" si="28"/>
        <v>1.4247569463637402</v>
      </c>
      <c r="AF40" s="2"/>
    </row>
    <row r="41" spans="1:35" x14ac:dyDescent="0.35">
      <c r="A41" s="11"/>
      <c r="B41" t="s">
        <v>22</v>
      </c>
      <c r="C41">
        <v>1700.4179999999999</v>
      </c>
      <c r="D41">
        <v>11360.835999999999</v>
      </c>
      <c r="E41">
        <f t="shared" si="25"/>
        <v>0.14967366838144658</v>
      </c>
      <c r="G41">
        <v>203.749</v>
      </c>
      <c r="H41">
        <v>2096.4769999999999</v>
      </c>
      <c r="I41">
        <f t="shared" si="26"/>
        <v>9.7186375047281712E-2</v>
      </c>
      <c r="K41">
        <v>1597.518</v>
      </c>
      <c r="L41">
        <v>8079.4889999999996</v>
      </c>
      <c r="M41">
        <f t="shared" si="27"/>
        <v>0.19772512840849218</v>
      </c>
      <c r="O41" s="2"/>
      <c r="P41" s="2"/>
      <c r="Q41" s="2"/>
      <c r="T41">
        <v>0.14967366838144658</v>
      </c>
      <c r="U41">
        <v>9.7186375047281712E-2</v>
      </c>
      <c r="V41">
        <v>0.19772512840849218</v>
      </c>
      <c r="W41" s="2"/>
      <c r="AC41">
        <f t="shared" si="29"/>
        <v>1.4364861633190544</v>
      </c>
      <c r="AD41">
        <f t="shared" si="28"/>
        <v>0.93274177434313454</v>
      </c>
      <c r="AE41">
        <f t="shared" si="28"/>
        <v>1.8976578457035422</v>
      </c>
      <c r="AF41" s="2"/>
    </row>
    <row r="42" spans="1:35" x14ac:dyDescent="0.35">
      <c r="A42" s="11"/>
      <c r="B42" t="s">
        <v>23</v>
      </c>
      <c r="C42">
        <v>845.91200000000003</v>
      </c>
      <c r="D42">
        <v>13330.614</v>
      </c>
      <c r="E42">
        <f t="shared" si="25"/>
        <v>6.3456341920934772E-2</v>
      </c>
      <c r="G42">
        <v>65.606999999999999</v>
      </c>
      <c r="H42">
        <v>1559.4770000000001</v>
      </c>
      <c r="I42">
        <f t="shared" si="26"/>
        <v>4.2069873425513805E-2</v>
      </c>
      <c r="K42">
        <v>509.45600000000002</v>
      </c>
      <c r="L42">
        <v>2724.2049999999999</v>
      </c>
      <c r="M42">
        <f t="shared" si="27"/>
        <v>0.18701088941544414</v>
      </c>
      <c r="T42">
        <v>6.3456341920934772E-2</v>
      </c>
      <c r="U42">
        <v>4.2069873425513805E-2</v>
      </c>
      <c r="V42">
        <v>0.18701088941544414</v>
      </c>
      <c r="AC42">
        <f t="shared" si="29"/>
        <v>0.60901932938502801</v>
      </c>
      <c r="AD42">
        <f t="shared" si="28"/>
        <v>0.40376367948916903</v>
      </c>
      <c r="AE42">
        <f t="shared" si="28"/>
        <v>1.794828428676206</v>
      </c>
    </row>
  </sheetData>
  <mergeCells count="4">
    <mergeCell ref="A3:A9"/>
    <mergeCell ref="A12:A14"/>
    <mergeCell ref="A33:A36"/>
    <mergeCell ref="A39:A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Ayala, Julio E</dc:creator>
  <cp:lastModifiedBy>Ayala, Julio E</cp:lastModifiedBy>
  <dcterms:created xsi:type="dcterms:W3CDTF">2022-06-21T20:07:53Z</dcterms:created>
  <dcterms:modified xsi:type="dcterms:W3CDTF">2023-08-20T15:16:11Z</dcterms:modified>
</cp:coreProperties>
</file>